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INFORMES FINANCIEROS\Directorio\Dir 2025\06.2025\Info a Comité de Directores\Operaciones con Partes Relacionadas\"/>
    </mc:Choice>
  </mc:AlternateContent>
  <xr:revisionPtr revIDLastSave="0" documentId="13_ncr:1_{51D45CA0-3CD0-496A-90A6-95ADF82DB669}" xr6:coauthVersionLast="47" xr6:coauthVersionMax="47" xr10:uidLastSave="{00000000-0000-0000-0000-000000000000}"/>
  <bookViews>
    <workbookView xWindow="-120" yWindow="-120" windowWidth="29040" windowHeight="15720" xr2:uid="{C2843C12-4ECA-42F4-899B-606B7E6C5E68}"/>
  </bookViews>
  <sheets>
    <sheet name="Reporte Elecmetal" sheetId="9" r:id="rId1"/>
  </sheets>
  <definedNames>
    <definedName name="_xlnm._FilterDatabase" localSheetId="0" hidden="1">'Reporte Elecmetal'!$B$5:$L$30</definedName>
    <definedName name="_xlnm.Print_Area" localSheetId="0">'Reporte Elecmetal'!$A$1:$L$31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9" l="1"/>
  <c r="B16" i="9"/>
  <c r="B12" i="9"/>
  <c r="B21" i="9"/>
  <c r="B23" i="9"/>
  <c r="B25" i="9"/>
  <c r="B19" i="9"/>
  <c r="B10" i="9"/>
  <c r="B11" i="9"/>
  <c r="B8" i="9"/>
  <c r="B24" i="9"/>
  <c r="B9" i="9"/>
  <c r="B26" i="9"/>
  <c r="B6" i="9"/>
  <c r="B29" i="9"/>
  <c r="B27" i="9"/>
  <c r="B14" i="9"/>
  <c r="B22" i="9"/>
  <c r="B28" i="9"/>
  <c r="B15" i="9"/>
  <c r="B18" i="9"/>
  <c r="B30" i="9"/>
  <c r="B20" i="9"/>
  <c r="B13" i="9"/>
  <c r="J10" i="9" l="1"/>
  <c r="J7" i="9"/>
  <c r="B17" i="9"/>
  <c r="J17" i="9"/>
  <c r="J16" i="9"/>
  <c r="J30" i="9" l="1"/>
  <c r="J28" i="9" l="1"/>
  <c r="J26" i="9"/>
  <c r="J19" i="9"/>
  <c r="J18" i="9"/>
  <c r="J15" i="9"/>
  <c r="J24" i="9"/>
  <c r="J14" i="9" l="1"/>
  <c r="J23" i="9"/>
  <c r="J22" i="9"/>
  <c r="J21" i="9"/>
  <c r="J29" i="9"/>
  <c r="J9" i="9"/>
  <c r="J8" i="9"/>
  <c r="J11" i="9"/>
  <c r="J13" i="9"/>
  <c r="J6" i="9"/>
  <c r="J20" i="9"/>
  <c r="J25" i="9"/>
  <c r="J12" i="9"/>
  <c r="J27" i="9"/>
</calcChain>
</file>

<file path=xl/sharedStrings.xml><?xml version="1.0" encoding="utf-8"?>
<sst xmlns="http://schemas.openxmlformats.org/spreadsheetml/2006/main" count="165" uniqueCount="79">
  <si>
    <t>CLP</t>
  </si>
  <si>
    <t>USD</t>
  </si>
  <si>
    <t>Arriendo</t>
  </si>
  <si>
    <t>ME Global Inc.</t>
  </si>
  <si>
    <t>Sociedad</t>
  </si>
  <si>
    <t>País de Origen</t>
  </si>
  <si>
    <t>90.331.000-6</t>
  </si>
  <si>
    <t>86.547.900-k</t>
  </si>
  <si>
    <t>Fundición Talleres Ltda.</t>
  </si>
  <si>
    <t>99.532.410-5</t>
  </si>
  <si>
    <t>76.902.190-6</t>
  </si>
  <si>
    <t>96.539.380-3</t>
  </si>
  <si>
    <t>Brasil</t>
  </si>
  <si>
    <t>Servicios y Consultorias Hendaya S.A.</t>
  </si>
  <si>
    <t>83.032.100-4</t>
  </si>
  <si>
    <t>99.506.820-6</t>
  </si>
  <si>
    <t>92.892.000-3</t>
  </si>
  <si>
    <t>76.101.694-6</t>
  </si>
  <si>
    <t>79.753.810-8</t>
  </si>
  <si>
    <t>86.755.600-0</t>
  </si>
  <si>
    <t>Claro y Compañía</t>
  </si>
  <si>
    <t>Compañía Electro Metalúrgica S.A.</t>
  </si>
  <si>
    <t>Fecha del Reporte</t>
  </si>
  <si>
    <t>Tipo de Operación</t>
  </si>
  <si>
    <t>Subtipo Operación</t>
  </si>
  <si>
    <t>Nombre o Razón Social</t>
  </si>
  <si>
    <t>Tipo de Relación</t>
  </si>
  <si>
    <t>Monto Involucrado
Total (M$)</t>
  </si>
  <si>
    <t>Reajustes
e Intereses</t>
  </si>
  <si>
    <t>Moneda Operación</t>
  </si>
  <si>
    <t>N° de Operaciones</t>
  </si>
  <si>
    <t>Compra venta de piezas, servicios y materiales</t>
  </si>
  <si>
    <t>Chile</t>
  </si>
  <si>
    <t>Grupo empresarial</t>
  </si>
  <si>
    <t>Compra venta de piezas y materiales</t>
  </si>
  <si>
    <t>Esco Elecmetal Fundición Ltda.</t>
  </si>
  <si>
    <t>Asociada</t>
  </si>
  <si>
    <t>Compra venta de piezas y servicios</t>
  </si>
  <si>
    <t xml:space="preserve">EIN 62-1870545 </t>
  </si>
  <si>
    <t>Estados Unidos</t>
  </si>
  <si>
    <t>ME Hong Kong Trading Co. Limited</t>
  </si>
  <si>
    <t>CN1520351</t>
  </si>
  <si>
    <t>Hong Kong</t>
  </si>
  <si>
    <t>Compra venta de productos</t>
  </si>
  <si>
    <t>ME Long Teng Grinding Media (Zambia) Limited</t>
  </si>
  <si>
    <t>N° registro 120160005351</t>
  </si>
  <si>
    <t>Zambia</t>
  </si>
  <si>
    <t xml:space="preserve">Compra venta de productos y servicios </t>
  </si>
  <si>
    <t>Fundición Ventanilla Limitada</t>
  </si>
  <si>
    <t>RUC20100014808</t>
  </si>
  <si>
    <t>Perú</t>
  </si>
  <si>
    <t xml:space="preserve">Compra venta de piezas y servicios </t>
  </si>
  <si>
    <t>ME Elecmetal Comercial Perú S.A.C.</t>
  </si>
  <si>
    <t>RUC20545481333</t>
  </si>
  <si>
    <t>Soc. Com. ME Elecmetal México S de RL de CV</t>
  </si>
  <si>
    <t>RFC CME1708231C8</t>
  </si>
  <si>
    <t>México</t>
  </si>
  <si>
    <t>ME Elecmetal Brasil Ltda</t>
  </si>
  <si>
    <t>CNPJ 13.492.664/0001-67</t>
  </si>
  <si>
    <t>S.A. Viña Santa Rita</t>
  </si>
  <si>
    <t xml:space="preserve">Contratación de publicidad </t>
  </si>
  <si>
    <t>Ediciones Financieras S.A.</t>
  </si>
  <si>
    <t xml:space="preserve">Contratación de servicios </t>
  </si>
  <si>
    <t>Suscripción de servicios y otras operaciones</t>
  </si>
  <si>
    <t>Serv. Compartidos Ticel Ltda.</t>
  </si>
  <si>
    <t>Accionista y/o Director común</t>
  </si>
  <si>
    <t>Inversiones Elecmetal Ltda.</t>
  </si>
  <si>
    <t>Pagos a cuenta de</t>
  </si>
  <si>
    <t>Bayona S.A.</t>
  </si>
  <si>
    <t>Industria de Aceros Especiales S.A.</t>
  </si>
  <si>
    <t>Primer semestre de 2025</t>
  </si>
  <si>
    <t>Cristalerías de Chile S.A.</t>
  </si>
  <si>
    <t>Préstamos</t>
  </si>
  <si>
    <t>Pagos y cobros a cuenta de</t>
  </si>
  <si>
    <t>Intereses préstamos</t>
  </si>
  <si>
    <t>Compra venta de productos y servicios</t>
  </si>
  <si>
    <t>Préstamos otorgados</t>
  </si>
  <si>
    <t>Precio
Operación</t>
  </si>
  <si>
    <t>N° Identificación
Contraparte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</si>
</sst>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59999389629810485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38D1-7BBF-42CC-B0C9-EE856423EA86}">
  <sheetPr>
    <pageSetUpPr fitToPage="1"/>
  </sheetPr>
  <dimension ref="B2:L71"/>
  <sheetViews>
    <sheetView tabSelected="1" zoomScale="85" zoomScaleNormal="85" zoomScaleSheetLayoutView="67" workbookViewId="0">
      <selection activeCell="D2" sqref="D2"/>
    </sheetView>
  </sheetViews>
  <sheetFormatPr baseColWidth="10" defaultRowHeight="15" x14ac:dyDescent="0.25"/>
  <cols>
    <col min="1" max="1" width="3.7109375" customWidth="1"/>
    <col min="2" max="2" width="20.5703125" customWidth="1"/>
    <col min="3" max="3" width="42.7109375" style="2" bestFit="1" customWidth="1"/>
    <col min="4" max="4" width="42.85546875" bestFit="1" customWidth="1"/>
    <col min="5" max="5" width="23" bestFit="1" customWidth="1"/>
    <col min="6" max="6" width="14.7109375" bestFit="1" customWidth="1"/>
    <col min="7" max="7" width="27.85546875" bestFit="1" customWidth="1"/>
    <col min="8" max="8" width="17.85546875" bestFit="1" customWidth="1"/>
    <col min="9" max="9" width="11.140625" bestFit="1" customWidth="1"/>
    <col min="10" max="10" width="10.28515625" bestFit="1" customWidth="1"/>
    <col min="11" max="11" width="10.28515625" style="1" bestFit="1" customWidth="1"/>
    <col min="12" max="12" width="10.28515625" bestFit="1" customWidth="1"/>
  </cols>
  <sheetData>
    <row r="2" spans="2:12" x14ac:dyDescent="0.25">
      <c r="B2" s="3" t="s">
        <v>4</v>
      </c>
      <c r="C2" s="3" t="s">
        <v>21</v>
      </c>
    </row>
    <row r="3" spans="2:12" x14ac:dyDescent="0.25">
      <c r="B3" s="3" t="s">
        <v>22</v>
      </c>
      <c r="C3" s="3" t="s">
        <v>70</v>
      </c>
    </row>
    <row r="4" spans="2:12" x14ac:dyDescent="0.25">
      <c r="C4" s="3"/>
      <c r="H4" s="4"/>
    </row>
    <row r="5" spans="2:12" ht="45" x14ac:dyDescent="0.25">
      <c r="B5" s="15" t="s">
        <v>23</v>
      </c>
      <c r="C5" s="15" t="s">
        <v>24</v>
      </c>
      <c r="D5" s="15" t="s">
        <v>25</v>
      </c>
      <c r="E5" s="15" t="s">
        <v>78</v>
      </c>
      <c r="F5" s="15" t="s">
        <v>5</v>
      </c>
      <c r="G5" s="15" t="s">
        <v>26</v>
      </c>
      <c r="H5" s="16" t="s">
        <v>27</v>
      </c>
      <c r="I5" s="16" t="s">
        <v>28</v>
      </c>
      <c r="J5" s="16" t="s">
        <v>77</v>
      </c>
      <c r="K5" s="15" t="s">
        <v>29</v>
      </c>
      <c r="L5" s="15" t="s">
        <v>30</v>
      </c>
    </row>
    <row r="6" spans="2:12" s="5" customFormat="1" ht="18.75" customHeight="1" x14ac:dyDescent="0.25">
      <c r="B6" s="7" t="str">
        <f t="shared" ref="B6:B30" si="0">IF(L6&gt;1,"Conjunto operaciones","Operación única")</f>
        <v>Conjunto operaciones</v>
      </c>
      <c r="C6" s="7" t="s">
        <v>31</v>
      </c>
      <c r="D6" s="7" t="s">
        <v>8</v>
      </c>
      <c r="E6" s="8" t="s">
        <v>9</v>
      </c>
      <c r="F6" s="8" t="s">
        <v>32</v>
      </c>
      <c r="G6" s="8" t="s">
        <v>33</v>
      </c>
      <c r="H6" s="9">
        <v>8408573.1972857118</v>
      </c>
      <c r="I6" s="9"/>
      <c r="J6" s="9">
        <f>H6/L6</f>
        <v>60493.332354573467</v>
      </c>
      <c r="K6" s="10" t="s">
        <v>0</v>
      </c>
      <c r="L6" s="7">
        <v>139</v>
      </c>
    </row>
    <row r="7" spans="2:12" s="5" customFormat="1" ht="18.75" customHeight="1" x14ac:dyDescent="0.25">
      <c r="B7" s="7" t="str">
        <f t="shared" si="0"/>
        <v>Conjunto operaciones</v>
      </c>
      <c r="C7" s="7" t="s">
        <v>72</v>
      </c>
      <c r="D7" s="7" t="s">
        <v>8</v>
      </c>
      <c r="E7" s="8" t="s">
        <v>9</v>
      </c>
      <c r="F7" s="8" t="s">
        <v>32</v>
      </c>
      <c r="G7" s="8" t="s">
        <v>33</v>
      </c>
      <c r="H7" s="9">
        <v>15250276.903999999</v>
      </c>
      <c r="I7" s="9"/>
      <c r="J7" s="9">
        <f t="shared" ref="J7:J30" si="1">H7/L7</f>
        <v>3050055.3807999999</v>
      </c>
      <c r="K7" s="10" t="s">
        <v>0</v>
      </c>
      <c r="L7" s="7">
        <v>5</v>
      </c>
    </row>
    <row r="8" spans="2:12" s="5" customFormat="1" ht="18.75" customHeight="1" x14ac:dyDescent="0.25">
      <c r="B8" s="7" t="str">
        <f t="shared" si="0"/>
        <v>Conjunto operaciones</v>
      </c>
      <c r="C8" s="7" t="s">
        <v>74</v>
      </c>
      <c r="D8" s="7" t="s">
        <v>8</v>
      </c>
      <c r="E8" s="8" t="s">
        <v>9</v>
      </c>
      <c r="F8" s="8" t="s">
        <v>32</v>
      </c>
      <c r="G8" s="8" t="s">
        <v>33</v>
      </c>
      <c r="H8" s="9">
        <v>724794.49899999995</v>
      </c>
      <c r="I8" s="9"/>
      <c r="J8" s="9">
        <f t="shared" si="1"/>
        <v>42634.970529411759</v>
      </c>
      <c r="K8" s="10" t="s">
        <v>0</v>
      </c>
      <c r="L8" s="7">
        <v>17</v>
      </c>
    </row>
    <row r="9" spans="2:12" s="5" customFormat="1" ht="18.75" customHeight="1" x14ac:dyDescent="0.25">
      <c r="B9" s="11" t="str">
        <f t="shared" si="0"/>
        <v>Conjunto operaciones</v>
      </c>
      <c r="C9" s="11" t="s">
        <v>75</v>
      </c>
      <c r="D9" s="11" t="s">
        <v>71</v>
      </c>
      <c r="E9" s="12" t="s">
        <v>6</v>
      </c>
      <c r="F9" s="12" t="s">
        <v>32</v>
      </c>
      <c r="G9" s="12" t="s">
        <v>33</v>
      </c>
      <c r="H9" s="13">
        <v>24720.748949579836</v>
      </c>
      <c r="I9" s="13"/>
      <c r="J9" s="13">
        <f t="shared" si="1"/>
        <v>8240.2496498599448</v>
      </c>
      <c r="K9" s="14" t="s">
        <v>0</v>
      </c>
      <c r="L9" s="11">
        <v>3</v>
      </c>
    </row>
    <row r="10" spans="2:12" s="5" customFormat="1" ht="18.75" customHeight="1" x14ac:dyDescent="0.25">
      <c r="B10" s="7" t="str">
        <f t="shared" si="0"/>
        <v>Conjunto operaciones</v>
      </c>
      <c r="C10" s="7" t="s">
        <v>34</v>
      </c>
      <c r="D10" s="7" t="s">
        <v>35</v>
      </c>
      <c r="E10" s="8" t="s">
        <v>10</v>
      </c>
      <c r="F10" s="8" t="s">
        <v>32</v>
      </c>
      <c r="G10" s="8" t="s">
        <v>36</v>
      </c>
      <c r="H10" s="9">
        <v>5782978.9260504171</v>
      </c>
      <c r="I10" s="9"/>
      <c r="J10" s="9">
        <f t="shared" si="1"/>
        <v>15587.544275068511</v>
      </c>
      <c r="K10" s="10" t="s">
        <v>0</v>
      </c>
      <c r="L10" s="7">
        <v>371</v>
      </c>
    </row>
    <row r="11" spans="2:12" s="5" customFormat="1" ht="18.75" customHeight="1" x14ac:dyDescent="0.25">
      <c r="B11" s="7" t="str">
        <f t="shared" si="0"/>
        <v>Conjunto operaciones</v>
      </c>
      <c r="C11" s="7" t="s">
        <v>2</v>
      </c>
      <c r="D11" s="7" t="s">
        <v>35</v>
      </c>
      <c r="E11" s="8" t="s">
        <v>10</v>
      </c>
      <c r="F11" s="8" t="s">
        <v>32</v>
      </c>
      <c r="G11" s="8" t="s">
        <v>36</v>
      </c>
      <c r="H11" s="9">
        <v>26051.548739495804</v>
      </c>
      <c r="I11" s="9"/>
      <c r="J11" s="9">
        <f t="shared" si="1"/>
        <v>4341.9247899159673</v>
      </c>
      <c r="K11" s="10" t="s">
        <v>0</v>
      </c>
      <c r="L11" s="7">
        <v>6</v>
      </c>
    </row>
    <row r="12" spans="2:12" s="5" customFormat="1" ht="18.75" customHeight="1" x14ac:dyDescent="0.25">
      <c r="B12" s="11" t="str">
        <f t="shared" si="0"/>
        <v>Conjunto operaciones</v>
      </c>
      <c r="C12" s="11" t="s">
        <v>37</v>
      </c>
      <c r="D12" s="11" t="s">
        <v>3</v>
      </c>
      <c r="E12" s="12" t="s">
        <v>38</v>
      </c>
      <c r="F12" s="12" t="s">
        <v>39</v>
      </c>
      <c r="G12" s="12" t="s">
        <v>33</v>
      </c>
      <c r="H12" s="13">
        <v>2405068.713</v>
      </c>
      <c r="I12" s="13"/>
      <c r="J12" s="13">
        <f t="shared" si="1"/>
        <v>92502.642807692304</v>
      </c>
      <c r="K12" s="14" t="s">
        <v>1</v>
      </c>
      <c r="L12" s="11">
        <v>26</v>
      </c>
    </row>
    <row r="13" spans="2:12" s="5" customFormat="1" ht="18.75" customHeight="1" x14ac:dyDescent="0.25">
      <c r="B13" s="11" t="str">
        <f t="shared" si="0"/>
        <v>Conjunto operaciones</v>
      </c>
      <c r="C13" s="11" t="s">
        <v>74</v>
      </c>
      <c r="D13" s="11" t="s">
        <v>3</v>
      </c>
      <c r="E13" s="12" t="s">
        <v>38</v>
      </c>
      <c r="F13" s="12" t="s">
        <v>39</v>
      </c>
      <c r="G13" s="12" t="s">
        <v>33</v>
      </c>
      <c r="H13" s="13">
        <v>751362.8</v>
      </c>
      <c r="I13" s="13"/>
      <c r="J13" s="13">
        <f t="shared" si="1"/>
        <v>30054.512000000002</v>
      </c>
      <c r="K13" s="14" t="s">
        <v>1</v>
      </c>
      <c r="L13" s="11">
        <v>25</v>
      </c>
    </row>
    <row r="14" spans="2:12" s="5" customFormat="1" ht="18.75" customHeight="1" x14ac:dyDescent="0.25">
      <c r="B14" s="7" t="str">
        <f t="shared" si="0"/>
        <v>Conjunto operaciones</v>
      </c>
      <c r="C14" s="7" t="s">
        <v>37</v>
      </c>
      <c r="D14" s="7" t="s">
        <v>40</v>
      </c>
      <c r="E14" s="8" t="s">
        <v>41</v>
      </c>
      <c r="F14" s="8" t="s">
        <v>42</v>
      </c>
      <c r="G14" s="8" t="s">
        <v>33</v>
      </c>
      <c r="H14" s="9">
        <v>48166519.745999999</v>
      </c>
      <c r="I14" s="9"/>
      <c r="J14" s="9">
        <f t="shared" si="1"/>
        <v>789615.07780327869</v>
      </c>
      <c r="K14" s="10" t="s">
        <v>1</v>
      </c>
      <c r="L14" s="7">
        <v>61</v>
      </c>
    </row>
    <row r="15" spans="2:12" s="5" customFormat="1" ht="18.75" customHeight="1" x14ac:dyDescent="0.25">
      <c r="B15" s="11" t="str">
        <f t="shared" si="0"/>
        <v>Conjunto operaciones</v>
      </c>
      <c r="C15" s="11" t="s">
        <v>43</v>
      </c>
      <c r="D15" s="11" t="s">
        <v>44</v>
      </c>
      <c r="E15" s="12" t="s">
        <v>45</v>
      </c>
      <c r="F15" s="12" t="s">
        <v>46</v>
      </c>
      <c r="G15" s="12" t="s">
        <v>36</v>
      </c>
      <c r="H15" s="13">
        <v>16225868.548</v>
      </c>
      <c r="I15" s="13"/>
      <c r="J15" s="13">
        <f t="shared" si="1"/>
        <v>954462.85576470592</v>
      </c>
      <c r="K15" s="14" t="s">
        <v>1</v>
      </c>
      <c r="L15" s="11">
        <v>17</v>
      </c>
    </row>
    <row r="16" spans="2:12" s="5" customFormat="1" ht="18.75" customHeight="1" x14ac:dyDescent="0.25">
      <c r="B16" s="7" t="str">
        <f t="shared" si="0"/>
        <v>Conjunto operaciones</v>
      </c>
      <c r="C16" s="7" t="s">
        <v>51</v>
      </c>
      <c r="D16" s="7" t="s">
        <v>52</v>
      </c>
      <c r="E16" s="8" t="s">
        <v>53</v>
      </c>
      <c r="F16" s="8" t="s">
        <v>50</v>
      </c>
      <c r="G16" s="8" t="s">
        <v>33</v>
      </c>
      <c r="H16" s="9">
        <v>17030339.004000001</v>
      </c>
      <c r="I16" s="9"/>
      <c r="J16" s="9">
        <f t="shared" si="1"/>
        <v>425758.47510000004</v>
      </c>
      <c r="K16" s="10" t="s">
        <v>1</v>
      </c>
      <c r="L16" s="7">
        <v>40</v>
      </c>
    </row>
    <row r="17" spans="2:12" s="5" customFormat="1" ht="18.75" customHeight="1" x14ac:dyDescent="0.25">
      <c r="B17" s="11" t="str">
        <f t="shared" si="0"/>
        <v>Conjunto operaciones</v>
      </c>
      <c r="C17" s="11" t="s">
        <v>47</v>
      </c>
      <c r="D17" s="11" t="s">
        <v>48</v>
      </c>
      <c r="E17" s="12" t="s">
        <v>49</v>
      </c>
      <c r="F17" s="12" t="s">
        <v>50</v>
      </c>
      <c r="G17" s="12" t="s">
        <v>33</v>
      </c>
      <c r="H17" s="13">
        <v>149312.68900000001</v>
      </c>
      <c r="I17" s="13"/>
      <c r="J17" s="13">
        <f t="shared" si="1"/>
        <v>29862.537800000002</v>
      </c>
      <c r="K17" s="14" t="s">
        <v>1</v>
      </c>
      <c r="L17" s="11">
        <v>5</v>
      </c>
    </row>
    <row r="18" spans="2:12" s="5" customFormat="1" ht="18.75" customHeight="1" x14ac:dyDescent="0.25">
      <c r="B18" s="7" t="str">
        <f t="shared" si="0"/>
        <v>Conjunto operaciones</v>
      </c>
      <c r="C18" s="7" t="s">
        <v>51</v>
      </c>
      <c r="D18" s="7" t="s">
        <v>54</v>
      </c>
      <c r="E18" s="8" t="s">
        <v>55</v>
      </c>
      <c r="F18" s="8" t="s">
        <v>56</v>
      </c>
      <c r="G18" s="8" t="s">
        <v>33</v>
      </c>
      <c r="H18" s="9">
        <v>78623.983999999997</v>
      </c>
      <c r="I18" s="9"/>
      <c r="J18" s="9">
        <f t="shared" si="1"/>
        <v>6047.9987692307686</v>
      </c>
      <c r="K18" s="10" t="s">
        <v>1</v>
      </c>
      <c r="L18" s="7">
        <v>13</v>
      </c>
    </row>
    <row r="19" spans="2:12" s="5" customFormat="1" ht="18.75" customHeight="1" x14ac:dyDescent="0.25">
      <c r="B19" s="11" t="str">
        <f t="shared" si="0"/>
        <v>Conjunto operaciones</v>
      </c>
      <c r="C19" s="11" t="s">
        <v>51</v>
      </c>
      <c r="D19" s="11" t="s">
        <v>57</v>
      </c>
      <c r="E19" s="12" t="s">
        <v>58</v>
      </c>
      <c r="F19" s="12" t="s">
        <v>12</v>
      </c>
      <c r="G19" s="12" t="s">
        <v>33</v>
      </c>
      <c r="H19" s="13">
        <v>63484.7</v>
      </c>
      <c r="I19" s="13"/>
      <c r="J19" s="13">
        <f t="shared" si="1"/>
        <v>7935.5874999999996</v>
      </c>
      <c r="K19" s="14" t="s">
        <v>1</v>
      </c>
      <c r="L19" s="11">
        <v>8</v>
      </c>
    </row>
    <row r="20" spans="2:12" s="5" customFormat="1" ht="18.75" customHeight="1" x14ac:dyDescent="0.25">
      <c r="B20" s="7" t="str">
        <f t="shared" si="0"/>
        <v>Conjunto operaciones</v>
      </c>
      <c r="C20" s="7" t="s">
        <v>47</v>
      </c>
      <c r="D20" s="7" t="s">
        <v>59</v>
      </c>
      <c r="E20" s="8" t="s">
        <v>7</v>
      </c>
      <c r="F20" s="8" t="s">
        <v>32</v>
      </c>
      <c r="G20" s="8" t="s">
        <v>33</v>
      </c>
      <c r="H20" s="9">
        <v>6646.7378151260509</v>
      </c>
      <c r="I20" s="9"/>
      <c r="J20" s="9">
        <f t="shared" si="1"/>
        <v>738.52642390289452</v>
      </c>
      <c r="K20" s="10" t="s">
        <v>0</v>
      </c>
      <c r="L20" s="7">
        <v>9</v>
      </c>
    </row>
    <row r="21" spans="2:12" s="5" customFormat="1" ht="18.75" customHeight="1" x14ac:dyDescent="0.25">
      <c r="B21" s="11" t="str">
        <f t="shared" si="0"/>
        <v>Conjunto operaciones</v>
      </c>
      <c r="C21" s="11" t="s">
        <v>60</v>
      </c>
      <c r="D21" s="11" t="s">
        <v>61</v>
      </c>
      <c r="E21" s="12" t="s">
        <v>11</v>
      </c>
      <c r="F21" s="12" t="s">
        <v>32</v>
      </c>
      <c r="G21" s="12" t="s">
        <v>33</v>
      </c>
      <c r="H21" s="13">
        <v>4051.2705882352939</v>
      </c>
      <c r="I21" s="13"/>
      <c r="J21" s="13">
        <f t="shared" si="1"/>
        <v>675.21176470588227</v>
      </c>
      <c r="K21" s="14" t="s">
        <v>0</v>
      </c>
      <c r="L21" s="11">
        <v>6</v>
      </c>
    </row>
    <row r="22" spans="2:12" s="5" customFormat="1" ht="18.75" customHeight="1" x14ac:dyDescent="0.25">
      <c r="B22" s="7" t="str">
        <f t="shared" si="0"/>
        <v>Conjunto operaciones</v>
      </c>
      <c r="C22" s="7" t="s">
        <v>62</v>
      </c>
      <c r="D22" s="7" t="s">
        <v>13</v>
      </c>
      <c r="E22" s="8" t="s">
        <v>14</v>
      </c>
      <c r="F22" s="8" t="s">
        <v>32</v>
      </c>
      <c r="G22" s="8" t="s">
        <v>33</v>
      </c>
      <c r="H22" s="9">
        <v>257083.6966386555</v>
      </c>
      <c r="I22" s="9"/>
      <c r="J22" s="9">
        <f t="shared" si="1"/>
        <v>32135.462079831937</v>
      </c>
      <c r="K22" s="10" t="s">
        <v>0</v>
      </c>
      <c r="L22" s="7">
        <v>8</v>
      </c>
    </row>
    <row r="23" spans="2:12" s="5" customFormat="1" ht="18.75" customHeight="1" x14ac:dyDescent="0.25">
      <c r="B23" s="11" t="str">
        <f t="shared" si="0"/>
        <v>Conjunto operaciones</v>
      </c>
      <c r="C23" s="11" t="s">
        <v>63</v>
      </c>
      <c r="D23" s="11" t="s">
        <v>64</v>
      </c>
      <c r="E23" s="12" t="s">
        <v>17</v>
      </c>
      <c r="F23" s="12" t="s">
        <v>32</v>
      </c>
      <c r="G23" s="12" t="s">
        <v>33</v>
      </c>
      <c r="H23" s="13">
        <v>519304.98061344534</v>
      </c>
      <c r="I23" s="13"/>
      <c r="J23" s="13">
        <f t="shared" si="1"/>
        <v>9110.6136949727261</v>
      </c>
      <c r="K23" s="14" t="s">
        <v>0</v>
      </c>
      <c r="L23" s="11">
        <v>57</v>
      </c>
    </row>
    <row r="24" spans="2:12" s="5" customFormat="1" ht="18.75" customHeight="1" x14ac:dyDescent="0.25">
      <c r="B24" s="7" t="str">
        <f t="shared" si="0"/>
        <v>Conjunto operaciones</v>
      </c>
      <c r="C24" s="7" t="s">
        <v>67</v>
      </c>
      <c r="D24" s="7" t="s">
        <v>69</v>
      </c>
      <c r="E24" s="8" t="s">
        <v>16</v>
      </c>
      <c r="F24" s="8" t="s">
        <v>32</v>
      </c>
      <c r="G24" s="8" t="s">
        <v>33</v>
      </c>
      <c r="H24" s="9">
        <v>12897.427</v>
      </c>
      <c r="I24" s="9"/>
      <c r="J24" s="9">
        <f t="shared" si="1"/>
        <v>3224.3567499999999</v>
      </c>
      <c r="K24" s="10" t="s">
        <v>0</v>
      </c>
      <c r="L24" s="7">
        <v>4</v>
      </c>
    </row>
    <row r="25" spans="2:12" s="5" customFormat="1" ht="18.75" customHeight="1" x14ac:dyDescent="0.25">
      <c r="B25" s="11" t="str">
        <f t="shared" si="0"/>
        <v>Conjunto operaciones</v>
      </c>
      <c r="C25" s="11" t="s">
        <v>73</v>
      </c>
      <c r="D25" s="11" t="s">
        <v>66</v>
      </c>
      <c r="E25" s="12" t="s">
        <v>15</v>
      </c>
      <c r="F25" s="12" t="s">
        <v>32</v>
      </c>
      <c r="G25" s="12" t="s">
        <v>33</v>
      </c>
      <c r="H25" s="13">
        <v>25921.629000000001</v>
      </c>
      <c r="I25" s="13"/>
      <c r="J25" s="13">
        <f t="shared" si="1"/>
        <v>8640.5429999999997</v>
      </c>
      <c r="K25" s="14" t="s">
        <v>0</v>
      </c>
      <c r="L25" s="11">
        <v>3</v>
      </c>
    </row>
    <row r="26" spans="2:12" s="5" customFormat="1" ht="18.75" customHeight="1" x14ac:dyDescent="0.25">
      <c r="B26" s="11" t="str">
        <f t="shared" si="0"/>
        <v>Conjunto operaciones</v>
      </c>
      <c r="C26" s="11" t="s">
        <v>76</v>
      </c>
      <c r="D26" s="11" t="s">
        <v>66</v>
      </c>
      <c r="E26" s="12" t="s">
        <v>15</v>
      </c>
      <c r="F26" s="12" t="s">
        <v>32</v>
      </c>
      <c r="G26" s="12" t="s">
        <v>33</v>
      </c>
      <c r="H26" s="13">
        <v>8394042</v>
      </c>
      <c r="I26" s="13"/>
      <c r="J26" s="13">
        <f t="shared" si="1"/>
        <v>2798014</v>
      </c>
      <c r="K26" s="14" t="s">
        <v>0</v>
      </c>
      <c r="L26" s="11">
        <v>3</v>
      </c>
    </row>
    <row r="27" spans="2:12" s="6" customFormat="1" ht="18.75" customHeight="1" x14ac:dyDescent="0.25">
      <c r="B27" s="11" t="str">
        <f t="shared" si="0"/>
        <v>Conjunto operaciones</v>
      </c>
      <c r="C27" s="11" t="s">
        <v>74</v>
      </c>
      <c r="D27" s="11" t="s">
        <v>66</v>
      </c>
      <c r="E27" s="12" t="s">
        <v>15</v>
      </c>
      <c r="F27" s="12" t="s">
        <v>32</v>
      </c>
      <c r="G27" s="12" t="s">
        <v>33</v>
      </c>
      <c r="H27" s="13">
        <v>9903296.7239999995</v>
      </c>
      <c r="I27" s="13"/>
      <c r="J27" s="13">
        <f t="shared" si="1"/>
        <v>990329.67239999992</v>
      </c>
      <c r="K27" s="14" t="s">
        <v>0</v>
      </c>
      <c r="L27" s="11">
        <v>10</v>
      </c>
    </row>
    <row r="28" spans="2:12" s="6" customFormat="1" ht="18.75" customHeight="1" x14ac:dyDescent="0.25">
      <c r="B28" s="11" t="str">
        <f t="shared" si="0"/>
        <v>Operación única</v>
      </c>
      <c r="C28" s="11" t="s">
        <v>72</v>
      </c>
      <c r="D28" s="11" t="s">
        <v>66</v>
      </c>
      <c r="E28" s="12" t="s">
        <v>15</v>
      </c>
      <c r="F28" s="12" t="s">
        <v>32</v>
      </c>
      <c r="G28" s="12" t="s">
        <v>33</v>
      </c>
      <c r="H28" s="13">
        <v>7044736.4699999997</v>
      </c>
      <c r="I28" s="13"/>
      <c r="J28" s="13">
        <f t="shared" si="1"/>
        <v>7044736.4699999997</v>
      </c>
      <c r="K28" s="14" t="s">
        <v>0</v>
      </c>
      <c r="L28" s="11">
        <v>1</v>
      </c>
    </row>
    <row r="29" spans="2:12" s="5" customFormat="1" ht="18.75" customHeight="1" x14ac:dyDescent="0.25">
      <c r="B29" s="7" t="str">
        <f t="shared" si="0"/>
        <v>Conjunto operaciones</v>
      </c>
      <c r="C29" s="7" t="s">
        <v>74</v>
      </c>
      <c r="D29" s="7" t="s">
        <v>68</v>
      </c>
      <c r="E29" s="8" t="s">
        <v>19</v>
      </c>
      <c r="F29" s="8" t="s">
        <v>32</v>
      </c>
      <c r="G29" s="8" t="s">
        <v>33</v>
      </c>
      <c r="H29" s="9">
        <v>23472.748</v>
      </c>
      <c r="I29" s="9"/>
      <c r="J29" s="9">
        <f t="shared" si="1"/>
        <v>1956.0623333333333</v>
      </c>
      <c r="K29" s="10" t="s">
        <v>0</v>
      </c>
      <c r="L29" s="7">
        <v>12</v>
      </c>
    </row>
    <row r="30" spans="2:12" s="6" customFormat="1" ht="18.75" customHeight="1" x14ac:dyDescent="0.25">
      <c r="B30" s="11" t="str">
        <f t="shared" si="0"/>
        <v>Conjunto operaciones</v>
      </c>
      <c r="C30" s="11" t="s">
        <v>62</v>
      </c>
      <c r="D30" s="11" t="s">
        <v>20</v>
      </c>
      <c r="E30" s="12" t="s">
        <v>18</v>
      </c>
      <c r="F30" s="12" t="s">
        <v>32</v>
      </c>
      <c r="G30" s="12" t="s">
        <v>65</v>
      </c>
      <c r="H30" s="13">
        <v>187734.0218487395</v>
      </c>
      <c r="I30" s="13"/>
      <c r="J30" s="13">
        <f t="shared" si="1"/>
        <v>31289.003641456584</v>
      </c>
      <c r="K30" s="14" t="s">
        <v>0</v>
      </c>
      <c r="L30" s="11">
        <v>6</v>
      </c>
    </row>
    <row r="31" spans="2:12" s="2" customFormat="1" x14ac:dyDescent="0.25">
      <c r="B31"/>
      <c r="C31"/>
      <c r="D31"/>
      <c r="E31"/>
      <c r="F31"/>
      <c r="G31"/>
      <c r="H31"/>
      <c r="I31"/>
      <c r="J31"/>
      <c r="K31" s="1"/>
    </row>
    <row r="32" spans="2:12" s="2" customFormat="1" x14ac:dyDescent="0.25">
      <c r="B32"/>
      <c r="C32"/>
      <c r="D32"/>
      <c r="E32"/>
      <c r="F32"/>
      <c r="G32"/>
      <c r="H32"/>
      <c r="I32"/>
      <c r="J32"/>
      <c r="K32" s="1"/>
    </row>
    <row r="33" spans="2:11" s="2" customFormat="1" x14ac:dyDescent="0.25">
      <c r="B33"/>
      <c r="C33"/>
      <c r="D33"/>
      <c r="E33"/>
      <c r="F33"/>
      <c r="G33"/>
      <c r="H33"/>
      <c r="I33"/>
      <c r="J33"/>
      <c r="K33" s="1"/>
    </row>
    <row r="34" spans="2:11" s="2" customFormat="1" x14ac:dyDescent="0.25">
      <c r="B34"/>
      <c r="C34"/>
      <c r="D34"/>
      <c r="E34"/>
      <c r="F34"/>
      <c r="G34"/>
      <c r="H34"/>
      <c r="I34"/>
      <c r="J34"/>
      <c r="K34" s="1"/>
    </row>
    <row r="35" spans="2:11" s="2" customFormat="1" x14ac:dyDescent="0.25">
      <c r="B35"/>
      <c r="C35"/>
      <c r="D35"/>
      <c r="E35"/>
      <c r="F35"/>
      <c r="G35"/>
      <c r="H35"/>
      <c r="I35"/>
      <c r="J35"/>
      <c r="K35" s="1"/>
    </row>
    <row r="36" spans="2:11" s="2" customFormat="1" x14ac:dyDescent="0.25">
      <c r="B36"/>
      <c r="C36"/>
      <c r="D36"/>
      <c r="E36"/>
      <c r="F36"/>
      <c r="G36"/>
      <c r="H36"/>
      <c r="I36"/>
      <c r="J36"/>
      <c r="K36" s="1"/>
    </row>
    <row r="37" spans="2:11" s="2" customFormat="1" x14ac:dyDescent="0.25">
      <c r="B37"/>
      <c r="C37"/>
      <c r="D37"/>
      <c r="E37"/>
      <c r="F37"/>
      <c r="G37"/>
      <c r="H37"/>
      <c r="I37"/>
      <c r="J37"/>
      <c r="K37" s="1"/>
    </row>
    <row r="38" spans="2:11" s="2" customFormat="1" x14ac:dyDescent="0.25">
      <c r="B38"/>
      <c r="C38"/>
      <c r="D38"/>
      <c r="E38"/>
      <c r="F38"/>
      <c r="G38"/>
      <c r="H38"/>
      <c r="I38"/>
      <c r="J38"/>
      <c r="K38" s="1"/>
    </row>
    <row r="39" spans="2:11" s="2" customFormat="1" x14ac:dyDescent="0.25">
      <c r="B39"/>
      <c r="C39"/>
      <c r="D39"/>
      <c r="E39"/>
      <c r="F39"/>
      <c r="G39"/>
      <c r="H39"/>
      <c r="I39"/>
      <c r="J39"/>
      <c r="K39" s="1"/>
    </row>
    <row r="40" spans="2:11" s="2" customFormat="1" x14ac:dyDescent="0.25">
      <c r="B40"/>
      <c r="C40"/>
      <c r="D40"/>
      <c r="E40"/>
      <c r="F40"/>
      <c r="G40"/>
      <c r="H40"/>
      <c r="I40"/>
      <c r="J40"/>
      <c r="K40" s="1"/>
    </row>
    <row r="41" spans="2:11" x14ac:dyDescent="0.25">
      <c r="C41"/>
    </row>
    <row r="42" spans="2:11" x14ac:dyDescent="0.25">
      <c r="C42"/>
    </row>
    <row r="43" spans="2:11" x14ac:dyDescent="0.25">
      <c r="C43"/>
    </row>
    <row r="44" spans="2:11" x14ac:dyDescent="0.25">
      <c r="C44"/>
    </row>
    <row r="45" spans="2:11" x14ac:dyDescent="0.25">
      <c r="C45"/>
    </row>
    <row r="46" spans="2:11" x14ac:dyDescent="0.25">
      <c r="C46"/>
    </row>
    <row r="47" spans="2:11" x14ac:dyDescent="0.25">
      <c r="C47"/>
    </row>
    <row r="48" spans="2:11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</sheetData>
  <pageMargins left="0.11811023622047245" right="0.11811023622047245" top="0.74803149606299213" bottom="0.74803149606299213" header="0.31496062992125984" footer="0.31496062992125984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5B4B94E5436141B6504BF838105753" ma:contentTypeVersion="16" ma:contentTypeDescription="Crear nuevo documento." ma:contentTypeScope="" ma:versionID="b38aa406c516f656b376c3f74bff895b">
  <xsd:schema xmlns:xsd="http://www.w3.org/2001/XMLSchema" xmlns:xs="http://www.w3.org/2001/XMLSchema" xmlns:p="http://schemas.microsoft.com/office/2006/metadata/properties" xmlns:ns3="aee3249d-661a-4344-920f-17f7a4f45df0" xmlns:ns4="2723a19f-676b-4735-848c-d1ab939e3a6d" targetNamespace="http://schemas.microsoft.com/office/2006/metadata/properties" ma:root="true" ma:fieldsID="1b50923d875bc9a344bed389d9c2cdd8" ns3:_="" ns4:_="">
    <xsd:import namespace="aee3249d-661a-4344-920f-17f7a4f45df0"/>
    <xsd:import namespace="2723a19f-676b-4735-848c-d1ab939e3a6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Tags" minOccurs="0"/>
                <xsd:element ref="ns4:MediaServiceOCR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3249d-661a-4344-920f-17f7a4f45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3a19f-676b-4735-848c-d1ab939e3a6d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723a19f-676b-4735-848c-d1ab939e3a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DD6D42-EA52-42B1-9EBC-CB86EB2D9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3249d-661a-4344-920f-17f7a4f45df0"/>
    <ds:schemaRef ds:uri="2723a19f-676b-4735-848c-d1ab939e3a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7371ED-D535-4641-A956-C558BEAF21F0}">
  <ds:schemaRefs>
    <ds:schemaRef ds:uri="http://www.w3.org/XML/1998/namespace"/>
    <ds:schemaRef ds:uri="aee3249d-661a-4344-920f-17f7a4f45df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723a19f-676b-4735-848c-d1ab939e3a6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71E123-D663-400B-A3AB-45E859844D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Elecmetal</vt:lpstr>
      <vt:lpstr>'Reporte Elecmetal'!Área_de_impresión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Garrido Uribe, Andrea</dc:creator>
  <cp:lastModifiedBy>Bull, Juan Carlos</cp:lastModifiedBy>
  <cp:lastPrinted>2025-07-31T18:11:34Z</cp:lastPrinted>
  <dcterms:created xsi:type="dcterms:W3CDTF">2024-08-12T19:57:57Z</dcterms:created>
  <dcterms:modified xsi:type="dcterms:W3CDTF">2025-07-31T18:11:43Z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0x010100385B4B94E5436141B6504BF838105753</vt:lpwstr>
  </property>
</Properties>
</file>